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20" i="1"/>
  <c r="E21"/>
  <c r="E22"/>
  <c r="E23"/>
  <c r="E19"/>
  <c r="E34"/>
  <c r="E33"/>
  <c r="E32"/>
  <c r="E31"/>
  <c r="E35" l="1"/>
  <c r="E36" s="1"/>
  <c r="E37" s="1"/>
</calcChain>
</file>

<file path=xl/sharedStrings.xml><?xml version="1.0" encoding="utf-8"?>
<sst xmlns="http://schemas.openxmlformats.org/spreadsheetml/2006/main" count="50" uniqueCount="39">
  <si>
    <t>Емкость АКБ (реальная)</t>
  </si>
  <si>
    <t>Время работы (ожидание) </t>
  </si>
  <si>
    <t>0,1 Вт</t>
  </si>
  <si>
    <t>0,5 Вт</t>
  </si>
  <si>
    <t>2 Вт</t>
  </si>
  <si>
    <t>5 Вт</t>
  </si>
  <si>
    <t>8 Вт</t>
  </si>
  <si>
    <t>Мощность</t>
  </si>
  <si>
    <t>Исходные данные</t>
  </si>
  <si>
    <t xml:space="preserve"> 0.1W </t>
  </si>
  <si>
    <t xml:space="preserve"> 0.5W </t>
  </si>
  <si>
    <t xml:space="preserve"> 2 W </t>
  </si>
  <si>
    <t xml:space="preserve"> 5 W </t>
  </si>
  <si>
    <t xml:space="preserve"> 8 W </t>
  </si>
  <si>
    <t>Прием</t>
  </si>
  <si>
    <t>Ожидание</t>
  </si>
  <si>
    <t>Экономия</t>
  </si>
  <si>
    <t>Напр.</t>
  </si>
  <si>
    <t>Ток</t>
  </si>
  <si>
    <t>Батарея</t>
  </si>
  <si>
    <t>Сек</t>
  </si>
  <si>
    <t>Ток за время</t>
  </si>
  <si>
    <t>Передача</t>
  </si>
  <si>
    <t>Ампер за 100  сек</t>
  </si>
  <si>
    <t>Ампер в среднем</t>
  </si>
  <si>
    <t>Рабочих часов</t>
  </si>
  <si>
    <t>Сюда подставляем реальную емкость</t>
  </si>
  <si>
    <t>Сюда подставляем реальную мощность</t>
  </si>
  <si>
    <t>и меням сотношение времени кратное 100</t>
  </si>
  <si>
    <t>Время работы                   (разговор 0\50\50) </t>
  </si>
  <si>
    <t>Время работы (ожидание 90\передача 5\ прием 5)</t>
  </si>
  <si>
    <t xml:space="preserve"> </t>
  </si>
  <si>
    <t>Ток цифра</t>
  </si>
  <si>
    <t xml:space="preserve">Цифровая плата даст показатели (только DMR) </t>
  </si>
  <si>
    <t xml:space="preserve">Замеры тока имперические средние на 5 образац </t>
  </si>
  <si>
    <t xml:space="preserve">Считаем сколько тока в среднем на 100 секунд </t>
  </si>
  <si>
    <t xml:space="preserve">Делим средний ток на емкость батареи. </t>
  </si>
  <si>
    <t>Считаем сколько средний ток</t>
  </si>
  <si>
    <t>Получаем +\- 10 % реальный срок работы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</si>
</sst>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/>
    <xf numFmtId="0" fontId="0" fillId="0" borderId="0" xfId="0" applyFont="1" applyBorder="1"/>
    <xf numFmtId="0" fontId="0" fillId="0" borderId="0" xfId="0" applyFont="1" applyAlignment="1">
      <alignment horizontal="left"/>
    </xf>
    <xf numFmtId="0" fontId="0" fillId="0" borderId="0" xfId="0" applyFont="1" applyFill="1" applyBorder="1" applyAlignment="1">
      <alignment horizontal="left"/>
    </xf>
    <xf numFmtId="0" fontId="1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U43"/>
  <sheetViews>
    <sheetView tabSelected="1" workbookViewId="0">
      <selection activeCell="O3" sqref="O3"/>
    </sheetView>
  </sheetViews>
  <sheetFormatPr defaultRowHeight="15"/>
  <cols>
    <col min="1" max="1" width="10.42578125" customWidth="1"/>
    <col min="2" max="2" width="12.7109375" customWidth="1"/>
    <col min="3" max="3" width="6.42578125" customWidth="1"/>
    <col min="4" max="4" width="6.5703125" customWidth="1"/>
    <col min="5" max="5" width="6.28515625" customWidth="1"/>
    <col min="6" max="6" width="5.42578125" customWidth="1"/>
    <col min="7" max="7" width="5.28515625" customWidth="1"/>
    <col min="8" max="8" width="5.5703125" customWidth="1"/>
    <col min="9" max="9" width="6.140625" customWidth="1"/>
    <col min="10" max="10" width="5.140625" customWidth="1"/>
    <col min="11" max="11" width="4.7109375" customWidth="1"/>
    <col min="12" max="12" width="6.42578125" customWidth="1"/>
    <col min="13" max="13" width="15" customWidth="1"/>
  </cols>
  <sheetData>
    <row r="3" spans="1:21" ht="29.25" customHeight="1">
      <c r="B3" s="2" t="s">
        <v>0</v>
      </c>
      <c r="C3" s="4" t="s">
        <v>30</v>
      </c>
      <c r="D3" s="4"/>
      <c r="E3" s="4"/>
      <c r="F3" s="4"/>
      <c r="G3" s="4"/>
      <c r="H3" s="4" t="s">
        <v>29</v>
      </c>
      <c r="I3" s="4"/>
      <c r="J3" s="4"/>
      <c r="K3" s="4"/>
      <c r="L3" s="4"/>
      <c r="M3" s="2" t="s">
        <v>1</v>
      </c>
      <c r="N3" s="2"/>
      <c r="O3" s="2"/>
      <c r="P3" s="1"/>
      <c r="S3" s="2"/>
      <c r="T3" s="2"/>
      <c r="U3" s="2"/>
    </row>
    <row r="4" spans="1:21">
      <c r="A4" t="s">
        <v>7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2</v>
      </c>
      <c r="I4" s="3" t="s">
        <v>3</v>
      </c>
      <c r="J4" s="3" t="s">
        <v>4</v>
      </c>
      <c r="K4" s="3" t="s">
        <v>5</v>
      </c>
      <c r="L4" s="3" t="s">
        <v>6</v>
      </c>
    </row>
    <row r="5" spans="1:21">
      <c r="B5" s="3">
        <v>1200</v>
      </c>
      <c r="C5" s="24">
        <v>14</v>
      </c>
      <c r="D5" s="24">
        <v>13</v>
      </c>
      <c r="E5" s="24">
        <v>12</v>
      </c>
      <c r="F5" s="24">
        <v>10</v>
      </c>
      <c r="G5" s="24">
        <v>7</v>
      </c>
      <c r="H5" s="24">
        <v>2.2000000000000002</v>
      </c>
      <c r="I5" s="24">
        <v>2.1</v>
      </c>
      <c r="J5" s="24">
        <v>2.1</v>
      </c>
      <c r="K5" s="24">
        <v>1.3</v>
      </c>
      <c r="L5" s="24">
        <v>0.9</v>
      </c>
      <c r="M5" s="24">
        <v>35</v>
      </c>
    </row>
    <row r="6" spans="1:21">
      <c r="B6" s="3">
        <v>1500</v>
      </c>
      <c r="C6" s="24">
        <v>17</v>
      </c>
      <c r="D6" s="24">
        <v>16</v>
      </c>
      <c r="E6" s="24">
        <v>15</v>
      </c>
      <c r="F6" s="24">
        <v>12</v>
      </c>
      <c r="G6" s="24">
        <v>9</v>
      </c>
      <c r="H6" s="24">
        <v>2.6</v>
      </c>
      <c r="I6" s="24">
        <v>2.6</v>
      </c>
      <c r="J6" s="24">
        <v>2.7</v>
      </c>
      <c r="K6" s="24">
        <v>1.7</v>
      </c>
      <c r="L6" s="24">
        <v>1</v>
      </c>
      <c r="M6" s="24">
        <v>42</v>
      </c>
    </row>
    <row r="7" spans="1:21">
      <c r="B7" s="3">
        <v>1800</v>
      </c>
      <c r="C7" s="24">
        <v>21</v>
      </c>
      <c r="D7" s="24">
        <v>20</v>
      </c>
      <c r="E7" s="24">
        <v>19</v>
      </c>
      <c r="F7" s="24">
        <v>15</v>
      </c>
      <c r="G7" s="24">
        <v>11</v>
      </c>
      <c r="H7" s="24">
        <v>3</v>
      </c>
      <c r="I7" s="24">
        <v>3</v>
      </c>
      <c r="J7" s="24">
        <v>3.1</v>
      </c>
      <c r="K7" s="24">
        <v>2</v>
      </c>
      <c r="L7" s="24">
        <v>1.4</v>
      </c>
      <c r="M7" s="24">
        <v>51</v>
      </c>
    </row>
    <row r="8" spans="1:21">
      <c r="B8" s="3">
        <v>2000</v>
      </c>
      <c r="C8" s="24">
        <v>23</v>
      </c>
      <c r="D8" s="24">
        <v>22</v>
      </c>
      <c r="E8" s="24">
        <v>21</v>
      </c>
      <c r="F8" s="24">
        <v>16</v>
      </c>
      <c r="G8" s="24">
        <v>12</v>
      </c>
      <c r="H8" s="24">
        <v>3.3</v>
      </c>
      <c r="I8" s="24">
        <v>3.4</v>
      </c>
      <c r="J8" s="24">
        <v>3.5</v>
      </c>
      <c r="K8" s="24">
        <v>2.2000000000000002</v>
      </c>
      <c r="L8" s="24">
        <v>1.5</v>
      </c>
      <c r="M8" s="24">
        <v>57</v>
      </c>
    </row>
    <row r="9" spans="1:21">
      <c r="B9" s="3">
        <v>2200</v>
      </c>
      <c r="C9" s="24">
        <v>25</v>
      </c>
      <c r="D9" s="24">
        <v>31</v>
      </c>
      <c r="E9" s="24">
        <v>30</v>
      </c>
      <c r="F9" s="24">
        <v>18</v>
      </c>
      <c r="G9" s="24">
        <v>13</v>
      </c>
      <c r="H9" s="24">
        <v>3.7</v>
      </c>
      <c r="I9" s="24">
        <v>3.6</v>
      </c>
      <c r="J9" s="24">
        <v>3.9</v>
      </c>
      <c r="K9" s="24">
        <v>2.4</v>
      </c>
      <c r="L9" s="24">
        <v>1.5</v>
      </c>
      <c r="M9" s="24">
        <v>63</v>
      </c>
    </row>
    <row r="10" spans="1:21">
      <c r="B10" s="3">
        <v>2800</v>
      </c>
      <c r="C10" s="24">
        <v>32</v>
      </c>
      <c r="D10" s="24">
        <v>32</v>
      </c>
      <c r="E10" s="24">
        <v>32</v>
      </c>
      <c r="F10" s="24">
        <v>23</v>
      </c>
      <c r="G10" s="24">
        <v>17</v>
      </c>
      <c r="H10" s="24">
        <v>4.8</v>
      </c>
      <c r="I10" s="24">
        <v>4.9000000000000004</v>
      </c>
      <c r="J10" s="24">
        <v>5</v>
      </c>
      <c r="K10" s="24">
        <v>3.1</v>
      </c>
      <c r="L10" s="24">
        <v>2</v>
      </c>
      <c r="M10" s="24">
        <v>80</v>
      </c>
    </row>
    <row r="11" spans="1:21">
      <c r="B11" s="3">
        <v>3500</v>
      </c>
      <c r="C11" s="24">
        <v>40</v>
      </c>
      <c r="D11" s="24">
        <v>39</v>
      </c>
      <c r="E11" s="24">
        <v>38</v>
      </c>
      <c r="F11" s="24">
        <v>28</v>
      </c>
      <c r="G11" s="24">
        <v>21</v>
      </c>
      <c r="H11" s="24">
        <v>5.9</v>
      </c>
      <c r="I11" s="24">
        <v>5.8</v>
      </c>
      <c r="J11" s="24">
        <v>6.2</v>
      </c>
      <c r="K11" s="24">
        <v>3.9</v>
      </c>
      <c r="L11" s="25">
        <v>2.5</v>
      </c>
      <c r="M11" s="24">
        <v>100</v>
      </c>
    </row>
    <row r="12" spans="1:21">
      <c r="B12" s="3">
        <v>4200</v>
      </c>
      <c r="C12" s="24">
        <v>48</v>
      </c>
      <c r="D12" s="24">
        <v>47</v>
      </c>
      <c r="E12" s="24">
        <v>46</v>
      </c>
      <c r="F12" s="24">
        <v>34</v>
      </c>
      <c r="G12" s="24">
        <v>25</v>
      </c>
      <c r="H12" s="24">
        <v>7.4</v>
      </c>
      <c r="I12" s="24">
        <v>7.4</v>
      </c>
      <c r="J12" s="24">
        <v>7.5</v>
      </c>
      <c r="K12" s="24">
        <v>4.5999999999999996</v>
      </c>
      <c r="L12" s="24">
        <v>3</v>
      </c>
      <c r="M12" s="24">
        <v>120</v>
      </c>
    </row>
    <row r="14" spans="1:21">
      <c r="B14" t="s">
        <v>33</v>
      </c>
    </row>
    <row r="15" spans="1:21">
      <c r="B15" s="23">
        <v>4200</v>
      </c>
      <c r="C15" s="24">
        <v>60</v>
      </c>
      <c r="D15" s="24">
        <v>58</v>
      </c>
      <c r="E15" s="24">
        <v>58</v>
      </c>
      <c r="F15" s="24">
        <v>45</v>
      </c>
      <c r="G15" s="24">
        <v>36</v>
      </c>
      <c r="H15" s="24">
        <v>11</v>
      </c>
      <c r="I15" s="24">
        <v>11</v>
      </c>
      <c r="J15" s="24">
        <v>11</v>
      </c>
      <c r="K15" s="24">
        <v>7</v>
      </c>
      <c r="L15" s="24">
        <v>5</v>
      </c>
      <c r="M15" s="24">
        <v>120</v>
      </c>
    </row>
    <row r="17" spans="2:9">
      <c r="B17" t="s">
        <v>8</v>
      </c>
    </row>
    <row r="18" spans="2:9">
      <c r="B18" s="5" t="s">
        <v>7</v>
      </c>
      <c r="C18" s="5" t="s">
        <v>17</v>
      </c>
      <c r="D18" s="5" t="s">
        <v>18</v>
      </c>
      <c r="E18" s="5" t="s">
        <v>32</v>
      </c>
    </row>
    <row r="19" spans="2:9">
      <c r="B19" s="5" t="s">
        <v>9</v>
      </c>
      <c r="C19" s="3">
        <v>7.4</v>
      </c>
      <c r="D19" s="3">
        <v>0.85</v>
      </c>
      <c r="E19" s="3">
        <f>SUM(D19)*0.6</f>
        <v>0.51</v>
      </c>
      <c r="F19" s="3"/>
      <c r="G19" s="3"/>
    </row>
    <row r="20" spans="2:9">
      <c r="B20" s="5" t="s">
        <v>10</v>
      </c>
      <c r="C20" s="3">
        <v>7.4</v>
      </c>
      <c r="D20" s="3">
        <v>0.86</v>
      </c>
      <c r="E20" s="3">
        <f t="shared" ref="E20:E23" si="0">SUM(D20)*0.6</f>
        <v>0.51600000000000001</v>
      </c>
      <c r="F20" s="3"/>
      <c r="G20" s="3"/>
    </row>
    <row r="21" spans="2:9">
      <c r="B21" s="5" t="s">
        <v>11</v>
      </c>
      <c r="C21" s="3">
        <v>7.4</v>
      </c>
      <c r="D21" s="3">
        <v>0.89</v>
      </c>
      <c r="E21" s="3">
        <f t="shared" si="0"/>
        <v>0.53400000000000003</v>
      </c>
      <c r="F21" s="3"/>
      <c r="G21" s="3"/>
    </row>
    <row r="22" spans="2:9">
      <c r="B22" s="5" t="s">
        <v>12</v>
      </c>
      <c r="C22" s="3">
        <v>7.4</v>
      </c>
      <c r="D22" s="3">
        <v>1.57</v>
      </c>
      <c r="E22" s="3">
        <f t="shared" si="0"/>
        <v>0.94199999999999995</v>
      </c>
      <c r="F22" s="3"/>
      <c r="G22" s="3"/>
    </row>
    <row r="23" spans="2:9">
      <c r="B23" s="5" t="s">
        <v>13</v>
      </c>
      <c r="C23" s="3">
        <v>7.4</v>
      </c>
      <c r="D23" s="3">
        <v>2.4500000000000002</v>
      </c>
      <c r="E23" s="3">
        <f t="shared" si="0"/>
        <v>1.47</v>
      </c>
      <c r="F23" s="3"/>
      <c r="G23" s="3"/>
      <c r="H23" t="s">
        <v>31</v>
      </c>
    </row>
    <row r="24" spans="2:9">
      <c r="B24" s="5" t="s">
        <v>14</v>
      </c>
      <c r="C24" s="3">
        <v>7.4</v>
      </c>
      <c r="D24" s="3">
        <v>0.24</v>
      </c>
      <c r="E24" s="3">
        <v>0.24</v>
      </c>
      <c r="F24" s="3"/>
      <c r="G24" s="3"/>
    </row>
    <row r="25" spans="2:9">
      <c r="B25" s="5" t="s">
        <v>15</v>
      </c>
      <c r="C25" s="3">
        <v>7.4</v>
      </c>
      <c r="D25" s="3">
        <v>7.0000000000000007E-2</v>
      </c>
      <c r="E25" s="3">
        <v>7.0000000000000007E-2</v>
      </c>
      <c r="F25" s="3"/>
      <c r="G25" s="3"/>
    </row>
    <row r="26" spans="2:9">
      <c r="B26" s="5" t="s">
        <v>16</v>
      </c>
      <c r="C26" s="3">
        <v>7.4</v>
      </c>
      <c r="D26" s="3">
        <v>0.02</v>
      </c>
      <c r="E26" s="3">
        <v>0.02</v>
      </c>
      <c r="F26" s="3"/>
      <c r="G26" s="3"/>
    </row>
    <row r="27" spans="2:9">
      <c r="B27" s="17"/>
      <c r="C27" s="17"/>
    </row>
    <row r="28" spans="2:9">
      <c r="B28" s="18" t="s">
        <v>19</v>
      </c>
      <c r="C28" s="19">
        <v>4.2</v>
      </c>
      <c r="D28" s="17" t="s">
        <v>26</v>
      </c>
      <c r="E28" s="17"/>
      <c r="F28" s="17"/>
      <c r="G28" s="17"/>
      <c r="H28" s="17"/>
      <c r="I28" s="17"/>
    </row>
    <row r="29" spans="2:9">
      <c r="B29" s="12"/>
      <c r="C29" s="6"/>
      <c r="D29" s="14"/>
      <c r="E29" s="14"/>
      <c r="F29" s="14"/>
      <c r="G29" s="14"/>
      <c r="H29" s="13"/>
    </row>
    <row r="30" spans="2:9">
      <c r="B30" s="9" t="s">
        <v>9</v>
      </c>
      <c r="C30" s="9" t="s">
        <v>18</v>
      </c>
      <c r="D30" s="10" t="s">
        <v>20</v>
      </c>
      <c r="E30" s="10" t="s">
        <v>21</v>
      </c>
      <c r="F30" s="8"/>
      <c r="G30" s="8"/>
      <c r="H30" s="15"/>
    </row>
    <row r="31" spans="2:9">
      <c r="B31" s="11" t="s">
        <v>22</v>
      </c>
      <c r="C31" s="21">
        <v>0.85</v>
      </c>
      <c r="D31" s="10">
        <v>5</v>
      </c>
      <c r="E31" s="10">
        <f>SUM(C31)*D31</f>
        <v>4.25</v>
      </c>
      <c r="F31" s="16"/>
      <c r="G31" s="20" t="s">
        <v>27</v>
      </c>
      <c r="H31" s="15"/>
    </row>
    <row r="32" spans="2:9">
      <c r="B32" s="10" t="s">
        <v>14</v>
      </c>
      <c r="C32" s="9">
        <v>0.24</v>
      </c>
      <c r="D32" s="10">
        <v>5</v>
      </c>
      <c r="E32" s="10">
        <f>SUM(C32)*D32</f>
        <v>1.2</v>
      </c>
      <c r="F32" s="8"/>
      <c r="G32" s="20" t="s">
        <v>28</v>
      </c>
      <c r="H32" s="15"/>
    </row>
    <row r="33" spans="2:8">
      <c r="B33" s="11" t="s">
        <v>15</v>
      </c>
      <c r="C33" s="9">
        <v>7.0000000000000007E-2</v>
      </c>
      <c r="D33" s="10">
        <v>30</v>
      </c>
      <c r="E33" s="10">
        <f>SUM(C33)*D33</f>
        <v>2.1</v>
      </c>
      <c r="F33" s="8"/>
      <c r="G33" s="7"/>
      <c r="H33" s="15"/>
    </row>
    <row r="34" spans="2:8">
      <c r="B34" s="9" t="s">
        <v>16</v>
      </c>
      <c r="C34" s="9">
        <v>0.02</v>
      </c>
      <c r="D34" s="10">
        <v>60</v>
      </c>
      <c r="E34" s="10">
        <f>SUM(C34)*D34</f>
        <v>1.2</v>
      </c>
      <c r="F34" s="8"/>
      <c r="G34" s="7"/>
      <c r="H34" s="15"/>
    </row>
    <row r="35" spans="2:8">
      <c r="B35" s="7"/>
      <c r="C35" s="7"/>
      <c r="D35" s="7"/>
      <c r="E35" s="10">
        <f>SUM(E31:E34)</f>
        <v>8.75</v>
      </c>
      <c r="F35" s="8" t="s">
        <v>23</v>
      </c>
      <c r="G35" s="7"/>
      <c r="H35" s="15"/>
    </row>
    <row r="36" spans="2:8">
      <c r="B36" s="7"/>
      <c r="C36" s="7"/>
      <c r="D36" s="7"/>
      <c r="E36" s="10">
        <f>SUM(E35)/100</f>
        <v>8.7499999999999994E-2</v>
      </c>
      <c r="F36" s="8" t="s">
        <v>24</v>
      </c>
      <c r="G36" s="7"/>
      <c r="H36" s="15"/>
    </row>
    <row r="37" spans="2:8">
      <c r="B37" s="7"/>
      <c r="C37" s="7"/>
      <c r="D37" s="7"/>
      <c r="E37" s="22">
        <f>SUM(C28)/E36</f>
        <v>48.000000000000007</v>
      </c>
      <c r="F37" s="8" t="s">
        <v>25</v>
      </c>
      <c r="G37" s="7"/>
      <c r="H37" s="15"/>
    </row>
    <row r="38" spans="2:8">
      <c r="B38" s="13"/>
      <c r="C38" s="13"/>
      <c r="D38" s="13"/>
      <c r="E38" s="13"/>
      <c r="F38" s="13"/>
      <c r="G38" s="13"/>
      <c r="H38" s="13"/>
    </row>
    <row r="39" spans="2:8">
      <c r="B39" s="17" t="s">
        <v>34</v>
      </c>
      <c r="C39" s="17"/>
      <c r="D39" s="17"/>
      <c r="E39" s="17"/>
      <c r="F39" s="17"/>
      <c r="G39" s="17"/>
      <c r="H39" s="17"/>
    </row>
    <row r="40" spans="2:8">
      <c r="B40" s="17" t="s">
        <v>35</v>
      </c>
      <c r="C40" s="17"/>
      <c r="D40" s="17"/>
      <c r="E40" s="17"/>
      <c r="F40" s="17"/>
      <c r="G40" s="17"/>
      <c r="H40" s="17"/>
    </row>
    <row r="41" spans="2:8">
      <c r="B41" s="17" t="s">
        <v>37</v>
      </c>
      <c r="C41" s="17"/>
      <c r="D41" s="17"/>
      <c r="E41" s="17"/>
      <c r="F41" s="17"/>
      <c r="G41" s="17"/>
      <c r="H41" s="17"/>
    </row>
    <row r="42" spans="2:8">
      <c r="B42" s="17" t="s">
        <v>36</v>
      </c>
      <c r="C42" s="17"/>
      <c r="D42" s="17"/>
      <c r="E42" s="17"/>
      <c r="F42" s="17"/>
      <c r="G42" s="17"/>
      <c r="H42" s="17"/>
    </row>
    <row r="43" spans="2:8">
      <c r="B43" s="17" t="s">
        <v>38</v>
      </c>
      <c r="C43" s="17"/>
      <c r="D43" s="17"/>
      <c r="E43" s="17"/>
      <c r="F43" s="17"/>
      <c r="G43" s="17"/>
      <c r="H43" s="17"/>
    </row>
  </sheetData>
  <mergeCells count="2">
    <mergeCell ref="C3:G3"/>
    <mergeCell ref="H3:L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2015-02-09T03:59:12Z</dcterms:modified>
</cp:coreProperties>
</file>